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Purchasing\DWDATA\BIDs &amp; RFPs\24 Procurements\24288 - B Chemicals Re-Bid\Bid Docs\"/>
    </mc:Choice>
  </mc:AlternateContent>
  <xr:revisionPtr revIDLastSave="0" documentId="13_ncr:1_{116BBCF8-A848-4E3D-A7C0-3798269D02DC}" xr6:coauthVersionLast="47" xr6:coauthVersionMax="47" xr10:uidLastSave="{00000000-0000-0000-0000-000000000000}"/>
  <bookViews>
    <workbookView xWindow="-120" yWindow="-120" windowWidth="29040" windowHeight="15840" activeTab="1" xr2:uid="{751E39AD-88B8-4106-9475-00F14279B161}"/>
  </bookViews>
  <sheets>
    <sheet name="Summary" sheetId="1" r:id="rId1"/>
    <sheet name="DetailedItem #_x0009_Description of 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2" l="1"/>
  <c r="P7" i="2"/>
  <c r="N17" i="2"/>
  <c r="N9" i="2"/>
  <c r="N10" i="2"/>
  <c r="N11" i="2"/>
  <c r="N15" i="2"/>
  <c r="N16" i="2"/>
  <c r="N8" i="2"/>
  <c r="L17" i="2"/>
  <c r="L16" i="2"/>
  <c r="L15" i="2"/>
  <c r="L11" i="2"/>
  <c r="L10" i="2"/>
  <c r="L9" i="2"/>
  <c r="L8" i="2"/>
  <c r="J17" i="2"/>
  <c r="J14" i="2"/>
  <c r="H17" i="2"/>
  <c r="H7" i="2"/>
  <c r="F17" i="2"/>
  <c r="F4" i="2"/>
  <c r="F5" i="2"/>
  <c r="F7" i="2"/>
  <c r="F3" i="2"/>
</calcChain>
</file>

<file path=xl/sharedStrings.xml><?xml version="1.0" encoding="utf-8"?>
<sst xmlns="http://schemas.openxmlformats.org/spreadsheetml/2006/main" count="134" uniqueCount="44">
  <si>
    <t>Alexander Chemical Corp.</t>
  </si>
  <si>
    <t>#1, 2, 3 &amp; 5</t>
  </si>
  <si>
    <t>Vendor Name</t>
  </si>
  <si>
    <t>Total Bid Amount</t>
  </si>
  <si>
    <t>Items Bid</t>
  </si>
  <si>
    <t>Polydyne Inc.</t>
  </si>
  <si>
    <t>#6,7,8,9, 13 &amp; 14</t>
  </si>
  <si>
    <t>Pencco</t>
  </si>
  <si>
    <t>No Bid</t>
  </si>
  <si>
    <t>Chemtrade Chemicals</t>
  </si>
  <si>
    <t>#5</t>
  </si>
  <si>
    <t>Evoqua Water Technologies LLC</t>
  </si>
  <si>
    <t>#12</t>
  </si>
  <si>
    <t>USALCO, LLC</t>
  </si>
  <si>
    <t>*As Read Bid Tab</t>
  </si>
  <si>
    <t>Sodium Hypochlorite, 3,000 to 5,000 gallons per delivery</t>
  </si>
  <si>
    <t>Sodium Hypochlorite, 20 to 700 gallons per delivery</t>
  </si>
  <si>
    <t>Aluminum Sulfate, Liquid, 2,000 gal per delivery</t>
  </si>
  <si>
    <t>Phosphate, Liquid, 15 gallons per pail, 8 pails per delivery</t>
  </si>
  <si>
    <t>Molasses, semi‐liquid, 6 tons per delivery</t>
  </si>
  <si>
    <t>Calcium Nitrate, 2000 gallons per delivery</t>
  </si>
  <si>
    <t>Liquid Polymer, Polydyne Clarifloc CE-2146</t>
  </si>
  <si>
    <t>Liquid Polymer, Polydyne Clarifloc C-6253</t>
  </si>
  <si>
    <t>Sodium Bisulfite, minimum 38% solution, 3.0 – 4.0 ph,
3,000 to 5,000 gallons per delivery</t>
  </si>
  <si>
    <t>Bead Polymer, Polydyne Clarifloc CE‐1333, Product #606,
Mfg. by Polydyne, or approved equal 55 lbs. per bag, 1,980 lbs. per delivery</t>
  </si>
  <si>
    <t>Liquid Polymer, Polydyne Clarifloc CE‐1334, Product #2560, Mfg. by Polydyne, or approved equal
450 lbs. per drum, 3 to 4 drums per delivery</t>
  </si>
  <si>
    <t>Liquid Polymer, Polydyne Clarifloc (R) C‐9530.
Mfg. by Polydyne, or approved equal
450 lbs. per drum, 2 drums per delivery</t>
  </si>
  <si>
    <t>Liquid Polymer, Praestol # K274FLX,
Mfg. by Ashland Water Technologies, or approved equal
40 lbs. per pail, 8 to 16 pails per delivery
450 lbs. per drum, 1 drum per delivery</t>
  </si>
  <si>
    <t>Gallon</t>
  </si>
  <si>
    <t>Pound</t>
  </si>
  <si>
    <t>Ton</t>
  </si>
  <si>
    <t>Item</t>
  </si>
  <si>
    <t>Description of Items</t>
  </si>
  <si>
    <t>Est. Qty</t>
  </si>
  <si>
    <t>Unit</t>
  </si>
  <si>
    <t>Unit Price</t>
  </si>
  <si>
    <t>Extenstion</t>
  </si>
  <si>
    <t>Alexander Chemical</t>
  </si>
  <si>
    <t>ChemTrade Chemicals</t>
  </si>
  <si>
    <t>Evoqua Water Tech.</t>
  </si>
  <si>
    <t>Polydyne Inc.*</t>
  </si>
  <si>
    <t>*Alternate Product</t>
  </si>
  <si>
    <t>Sodium Bisulfite, minimum 38% solution, 3.0 – 4.0 ph, 20 to 200 gallons per delivery</t>
  </si>
  <si>
    <t>TOTAL BID AMOUNT FOR ITEMS #1 -#14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</si>
</sst>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8" formatCode="_(&quot;$&quot;* #,##0.000_);_(&quot;$&quot;* \(#,##0.000\);_(&quot;$&quot;* &quot;-&quot;???_);_(@_)"/>
    <numFmt numFmtId="169" formatCode="_(&quot;$&quot;* #,##0.0000_);_(&quot;$&quot;* \(#,##0.0000\);_(&quot;$&quot;* &quot;-&quot;??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1" applyNumberFormat="1" applyFont="1" applyAlignment="1">
      <alignment horizontal="center" wrapText="1"/>
    </xf>
    <xf numFmtId="169" fontId="0" fillId="0" borderId="0" xfId="1" applyNumberFormat="1" applyFont="1"/>
    <xf numFmtId="169" fontId="0" fillId="0" borderId="0" xfId="0" applyNumberFormat="1"/>
    <xf numFmtId="4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/>
    </xf>
    <xf numFmtId="168" fontId="0" fillId="0" borderId="0" xfId="1" applyNumberFormat="1" applyFont="1" applyFill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8" fontId="2" fillId="0" borderId="0" xfId="0" applyNumberFormat="1" applyFont="1" applyAlignment="1">
      <alignment horizontal="center"/>
    </xf>
    <xf numFmtId="169" fontId="2" fillId="0" borderId="0" xfId="0" applyNumberFormat="1" applyFont="1"/>
    <xf numFmtId="44" fontId="2" fillId="0" borderId="0" xfId="0" applyNumberFormat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E7AD-6FF7-4E1F-BD08-A5DA2CA78DB4}">
  <dimension ref="A4:C13"/>
  <sheetViews>
    <sheetView workbookViewId="0">
      <selection activeCell="D24" sqref="D24"/>
    </sheetView>
  </sheetViews>
  <sheetFormatPr defaultRowHeight="15" x14ac:dyDescent="0.25"/>
  <cols>
    <col min="1" max="1" width="24" bestFit="1" customWidth="1"/>
    <col min="2" max="2" width="16.140625" bestFit="1" customWidth="1"/>
    <col min="3" max="3" width="15" bestFit="1" customWidth="1"/>
  </cols>
  <sheetData>
    <row r="4" spans="1:3" x14ac:dyDescent="0.25">
      <c r="A4" s="4" t="s">
        <v>2</v>
      </c>
      <c r="B4" s="2" t="s">
        <v>3</v>
      </c>
      <c r="C4" s="2" t="s">
        <v>4</v>
      </c>
    </row>
    <row r="5" spans="1:3" x14ac:dyDescent="0.25">
      <c r="A5" t="s">
        <v>0</v>
      </c>
      <c r="B5" s="1">
        <v>421524</v>
      </c>
      <c r="C5" t="s">
        <v>1</v>
      </c>
    </row>
    <row r="6" spans="1:3" x14ac:dyDescent="0.25">
      <c r="A6" t="s">
        <v>5</v>
      </c>
      <c r="B6" s="1">
        <v>186048</v>
      </c>
      <c r="C6" t="s">
        <v>6</v>
      </c>
    </row>
    <row r="7" spans="1:3" x14ac:dyDescent="0.25">
      <c r="A7" t="s">
        <v>7</v>
      </c>
      <c r="B7" t="s">
        <v>8</v>
      </c>
      <c r="C7" t="s">
        <v>8</v>
      </c>
    </row>
    <row r="8" spans="1:3" x14ac:dyDescent="0.25">
      <c r="A8" t="s">
        <v>9</v>
      </c>
      <c r="B8" s="1">
        <v>26730</v>
      </c>
      <c r="C8" t="s">
        <v>10</v>
      </c>
    </row>
    <row r="9" spans="1:3" x14ac:dyDescent="0.25">
      <c r="A9" t="s">
        <v>11</v>
      </c>
      <c r="B9" s="1">
        <v>188640</v>
      </c>
      <c r="C9" t="s">
        <v>12</v>
      </c>
    </row>
    <row r="10" spans="1:3" x14ac:dyDescent="0.25">
      <c r="A10" t="s">
        <v>13</v>
      </c>
      <c r="B10" s="1">
        <v>15103.2</v>
      </c>
      <c r="C10" t="s">
        <v>10</v>
      </c>
    </row>
    <row r="13" spans="1:3" x14ac:dyDescent="0.25">
      <c r="A13" s="3" t="s">
        <v>14</v>
      </c>
    </row>
  </sheetData>
  <pageMargins left="0.7" right="0.7" top="0.75" bottom="0.75" header="0.3" footer="0.3"/>
  <pageSetup orientation="portrait" verticalDpi="0" r:id="rId1"/>
  <headerFooter>
    <oddHeader>&amp;LBid #24288
Purchase of Chemicals for the treatment of waste water and drinking water for Lake County Public Works
Bid Opening: 4/19/24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FD66-B3BE-4A22-89D0-76FCC55CAD88}">
  <dimension ref="A1:P18"/>
  <sheetViews>
    <sheetView tabSelected="1" workbookViewId="0">
      <selection activeCell="S10" sqref="S10"/>
    </sheetView>
  </sheetViews>
  <sheetFormatPr defaultRowHeight="15" x14ac:dyDescent="0.25"/>
  <cols>
    <col min="1" max="1" width="4.85546875" style="2" bestFit="1" customWidth="1"/>
    <col min="2" max="2" width="46.85546875" style="5" customWidth="1"/>
    <col min="3" max="4" width="9.140625" style="2"/>
    <col min="5" max="5" width="9.42578125" style="2" bestFit="1" customWidth="1"/>
    <col min="6" max="6" width="13.7109375" style="2" bestFit="1" customWidth="1"/>
    <col min="8" max="8" width="13.7109375" bestFit="1" customWidth="1"/>
    <col min="9" max="9" width="9.28515625" bestFit="1" customWidth="1"/>
    <col min="10" max="10" width="12.5703125" bestFit="1" customWidth="1"/>
    <col min="11" max="11" width="9.28515625" bestFit="1" customWidth="1"/>
    <col min="12" max="12" width="12.5703125" bestFit="1" customWidth="1"/>
    <col min="14" max="14" width="12.5703125" bestFit="1" customWidth="1"/>
    <col min="16" max="16" width="11.5703125" bestFit="1" customWidth="1"/>
  </cols>
  <sheetData>
    <row r="1" spans="1:16" x14ac:dyDescent="0.25">
      <c r="E1" s="7" t="s">
        <v>37</v>
      </c>
      <c r="F1" s="7"/>
      <c r="G1" s="7" t="s">
        <v>38</v>
      </c>
      <c r="H1" s="7"/>
      <c r="I1" s="7" t="s">
        <v>39</v>
      </c>
      <c r="J1" s="7"/>
      <c r="K1" s="7" t="s">
        <v>5</v>
      </c>
      <c r="L1" s="7"/>
      <c r="M1" s="7" t="s">
        <v>40</v>
      </c>
      <c r="N1" s="7"/>
      <c r="O1" s="7" t="s">
        <v>13</v>
      </c>
      <c r="P1" s="7"/>
    </row>
    <row r="2" spans="1:16" x14ac:dyDescent="0.25">
      <c r="A2" s="2" t="s">
        <v>31</v>
      </c>
      <c r="B2" s="5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35</v>
      </c>
      <c r="H2" s="2" t="s">
        <v>36</v>
      </c>
      <c r="I2" s="2" t="s">
        <v>35</v>
      </c>
      <c r="J2" s="2" t="s">
        <v>36</v>
      </c>
      <c r="K2" s="2" t="s">
        <v>35</v>
      </c>
      <c r="L2" s="2" t="s">
        <v>36</v>
      </c>
      <c r="M2" s="2" t="s">
        <v>35</v>
      </c>
      <c r="N2" s="2" t="s">
        <v>36</v>
      </c>
      <c r="O2" s="2" t="s">
        <v>35</v>
      </c>
      <c r="P2" s="2" t="s">
        <v>36</v>
      </c>
    </row>
    <row r="3" spans="1:16" ht="30" x14ac:dyDescent="0.25">
      <c r="A3" s="2">
        <v>1</v>
      </c>
      <c r="B3" s="5" t="s">
        <v>15</v>
      </c>
      <c r="C3" s="6">
        <v>100000</v>
      </c>
      <c r="D3" s="2" t="s">
        <v>28</v>
      </c>
      <c r="E3" s="8">
        <v>2.11</v>
      </c>
      <c r="F3" s="9">
        <f>E3*C3</f>
        <v>211000</v>
      </c>
      <c r="G3" s="10" t="s">
        <v>8</v>
      </c>
      <c r="H3" s="10"/>
      <c r="I3" s="10" t="s">
        <v>8</v>
      </c>
      <c r="J3" s="10"/>
      <c r="K3" s="10" t="s">
        <v>8</v>
      </c>
      <c r="L3" s="10"/>
      <c r="M3" s="10" t="s">
        <v>8</v>
      </c>
      <c r="N3" s="10"/>
      <c r="O3" s="10" t="s">
        <v>8</v>
      </c>
      <c r="P3" s="10"/>
    </row>
    <row r="4" spans="1:16" x14ac:dyDescent="0.25">
      <c r="A4" s="2">
        <v>2</v>
      </c>
      <c r="B4" s="5" t="s">
        <v>16</v>
      </c>
      <c r="C4" s="6">
        <v>25000</v>
      </c>
      <c r="D4" s="2" t="s">
        <v>28</v>
      </c>
      <c r="E4" s="8">
        <v>3.3</v>
      </c>
      <c r="F4" s="9">
        <f t="shared" ref="F4:F7" si="0">E4*C4</f>
        <v>82500</v>
      </c>
      <c r="G4" s="10" t="s">
        <v>8</v>
      </c>
      <c r="H4" s="10"/>
      <c r="I4" s="10" t="s">
        <v>8</v>
      </c>
      <c r="J4" s="10"/>
      <c r="K4" s="10" t="s">
        <v>8</v>
      </c>
      <c r="L4" s="10"/>
      <c r="M4" s="10" t="s">
        <v>8</v>
      </c>
      <c r="N4" s="10"/>
      <c r="O4" s="10" t="s">
        <v>8</v>
      </c>
      <c r="P4" s="10"/>
    </row>
    <row r="5" spans="1:16" ht="45" x14ac:dyDescent="0.25">
      <c r="A5" s="2">
        <v>3</v>
      </c>
      <c r="B5" s="5" t="s">
        <v>23</v>
      </c>
      <c r="C5" s="6">
        <v>55000</v>
      </c>
      <c r="D5" s="2" t="s">
        <v>28</v>
      </c>
      <c r="E5" s="8">
        <v>1.94</v>
      </c>
      <c r="F5" s="9">
        <f t="shared" si="0"/>
        <v>106700</v>
      </c>
      <c r="G5" s="10" t="s">
        <v>8</v>
      </c>
      <c r="H5" s="10"/>
      <c r="I5" s="10" t="s">
        <v>8</v>
      </c>
      <c r="J5" s="10"/>
      <c r="K5" s="10" t="s">
        <v>8</v>
      </c>
      <c r="L5" s="10"/>
      <c r="M5" s="10" t="s">
        <v>8</v>
      </c>
      <c r="N5" s="10"/>
      <c r="O5" s="10" t="s">
        <v>8</v>
      </c>
      <c r="P5" s="10"/>
    </row>
    <row r="6" spans="1:16" s="18" customFormat="1" ht="30" x14ac:dyDescent="0.25">
      <c r="A6" s="14">
        <v>4</v>
      </c>
      <c r="B6" s="15" t="s">
        <v>42</v>
      </c>
      <c r="C6" s="16">
        <v>1500</v>
      </c>
      <c r="D6" s="14" t="s">
        <v>28</v>
      </c>
      <c r="E6" s="17" t="s">
        <v>8</v>
      </c>
      <c r="F6" s="17"/>
      <c r="G6" s="17" t="s">
        <v>8</v>
      </c>
      <c r="H6" s="17"/>
      <c r="I6" s="17" t="s">
        <v>8</v>
      </c>
      <c r="J6" s="17"/>
      <c r="K6" s="17" t="s">
        <v>8</v>
      </c>
      <c r="L6" s="17"/>
      <c r="M6" s="17" t="s">
        <v>8</v>
      </c>
      <c r="N6" s="17"/>
      <c r="O6" s="17" t="s">
        <v>8</v>
      </c>
      <c r="P6" s="17"/>
    </row>
    <row r="7" spans="1:16" x14ac:dyDescent="0.25">
      <c r="A7" s="2">
        <v>5</v>
      </c>
      <c r="B7" s="5" t="s">
        <v>17</v>
      </c>
      <c r="C7" s="6">
        <v>12000</v>
      </c>
      <c r="D7" s="2" t="s">
        <v>28</v>
      </c>
      <c r="E7" s="8">
        <v>1.7769999999999999</v>
      </c>
      <c r="F7" s="9">
        <f t="shared" si="0"/>
        <v>21324</v>
      </c>
      <c r="G7" s="11">
        <v>2.2275</v>
      </c>
      <c r="H7" s="12">
        <f>G7*C7</f>
        <v>26730</v>
      </c>
      <c r="I7" s="10" t="s">
        <v>8</v>
      </c>
      <c r="J7" s="10"/>
      <c r="K7" s="10" t="s">
        <v>8</v>
      </c>
      <c r="L7" s="10"/>
      <c r="M7" s="10" t="s">
        <v>8</v>
      </c>
      <c r="N7" s="10"/>
      <c r="O7" s="11">
        <v>1.2585999999999999</v>
      </c>
      <c r="P7" s="13">
        <f>O7*C7</f>
        <v>15103.199999999999</v>
      </c>
    </row>
    <row r="8" spans="1:16" ht="60" x14ac:dyDescent="0.25">
      <c r="A8" s="2">
        <v>6</v>
      </c>
      <c r="B8" s="5" t="s">
        <v>24</v>
      </c>
      <c r="C8" s="6">
        <v>16000</v>
      </c>
      <c r="D8" s="2" t="s">
        <v>29</v>
      </c>
      <c r="E8" s="10" t="s">
        <v>8</v>
      </c>
      <c r="F8" s="10"/>
      <c r="G8" s="10" t="s">
        <v>8</v>
      </c>
      <c r="H8" s="10"/>
      <c r="I8" s="10" t="s">
        <v>8</v>
      </c>
      <c r="J8" s="10"/>
      <c r="K8" s="1">
        <v>2.09</v>
      </c>
      <c r="L8" s="1">
        <f>K8*C8</f>
        <v>33440</v>
      </c>
      <c r="M8" s="1">
        <v>2.09</v>
      </c>
      <c r="N8" s="1">
        <f>M8*C8</f>
        <v>33440</v>
      </c>
      <c r="O8" s="10" t="s">
        <v>8</v>
      </c>
      <c r="P8" s="10"/>
    </row>
    <row r="9" spans="1:16" ht="60" x14ac:dyDescent="0.25">
      <c r="A9" s="2">
        <v>7</v>
      </c>
      <c r="B9" s="5" t="s">
        <v>25</v>
      </c>
      <c r="C9" s="6">
        <v>10000</v>
      </c>
      <c r="D9" s="2" t="s">
        <v>29</v>
      </c>
      <c r="E9" s="10" t="s">
        <v>8</v>
      </c>
      <c r="F9" s="10"/>
      <c r="G9" s="10" t="s">
        <v>8</v>
      </c>
      <c r="H9" s="10"/>
      <c r="I9" s="10" t="s">
        <v>8</v>
      </c>
      <c r="J9" s="10"/>
      <c r="K9" s="1">
        <v>1.45</v>
      </c>
      <c r="L9" s="1">
        <f>K9*C9</f>
        <v>14500</v>
      </c>
      <c r="M9" s="1">
        <v>1.59</v>
      </c>
      <c r="N9" s="1">
        <f t="shared" ref="N9:N17" si="1">M9*C9</f>
        <v>15900</v>
      </c>
      <c r="O9" s="10" t="s">
        <v>8</v>
      </c>
      <c r="P9" s="10"/>
    </row>
    <row r="10" spans="1:16" ht="45" x14ac:dyDescent="0.25">
      <c r="A10" s="2">
        <v>8</v>
      </c>
      <c r="B10" s="5" t="s">
        <v>26</v>
      </c>
      <c r="C10" s="6">
        <v>10000</v>
      </c>
      <c r="D10" s="2" t="s">
        <v>29</v>
      </c>
      <c r="E10" s="10" t="s">
        <v>8</v>
      </c>
      <c r="F10" s="10"/>
      <c r="G10" s="10" t="s">
        <v>8</v>
      </c>
      <c r="H10" s="10"/>
      <c r="I10" s="10" t="s">
        <v>8</v>
      </c>
      <c r="J10" s="10"/>
      <c r="K10" s="1">
        <v>1.45</v>
      </c>
      <c r="L10" s="1">
        <f>K10*C10</f>
        <v>14500</v>
      </c>
      <c r="M10" s="1">
        <v>1.59</v>
      </c>
      <c r="N10" s="1">
        <f t="shared" si="1"/>
        <v>15900</v>
      </c>
      <c r="O10" s="10" t="s">
        <v>8</v>
      </c>
      <c r="P10" s="10"/>
    </row>
    <row r="11" spans="1:16" ht="75" x14ac:dyDescent="0.25">
      <c r="A11" s="2">
        <v>9</v>
      </c>
      <c r="B11" s="5" t="s">
        <v>27</v>
      </c>
      <c r="C11" s="6">
        <v>5200</v>
      </c>
      <c r="D11" s="2" t="s">
        <v>29</v>
      </c>
      <c r="E11" s="10" t="s">
        <v>8</v>
      </c>
      <c r="F11" s="10"/>
      <c r="G11" s="10" t="s">
        <v>8</v>
      </c>
      <c r="H11" s="10"/>
      <c r="I11" s="10" t="s">
        <v>8</v>
      </c>
      <c r="J11" s="10"/>
      <c r="K11" s="1">
        <v>1.45</v>
      </c>
      <c r="L11" s="1">
        <f>K11*C11</f>
        <v>7540</v>
      </c>
      <c r="M11" s="1">
        <v>1.59</v>
      </c>
      <c r="N11" s="1">
        <f t="shared" si="1"/>
        <v>8268</v>
      </c>
      <c r="O11" s="10" t="s">
        <v>8</v>
      </c>
      <c r="P11" s="10"/>
    </row>
    <row r="12" spans="1:16" s="18" customFormat="1" ht="30" x14ac:dyDescent="0.25">
      <c r="A12" s="14">
        <v>10</v>
      </c>
      <c r="B12" s="15" t="s">
        <v>18</v>
      </c>
      <c r="C12" s="16">
        <v>3000</v>
      </c>
      <c r="D12" s="14" t="s">
        <v>28</v>
      </c>
      <c r="E12" s="17" t="s">
        <v>8</v>
      </c>
      <c r="F12" s="17"/>
      <c r="G12" s="17" t="s">
        <v>8</v>
      </c>
      <c r="H12" s="17"/>
      <c r="I12" s="17" t="s">
        <v>8</v>
      </c>
      <c r="J12" s="17"/>
      <c r="K12" s="17" t="s">
        <v>8</v>
      </c>
      <c r="L12" s="17"/>
      <c r="M12" s="17" t="s">
        <v>8</v>
      </c>
      <c r="N12" s="17"/>
      <c r="O12" s="17" t="s">
        <v>8</v>
      </c>
      <c r="P12" s="17"/>
    </row>
    <row r="13" spans="1:16" s="18" customFormat="1" x14ac:dyDescent="0.25">
      <c r="A13" s="14">
        <v>11</v>
      </c>
      <c r="B13" s="15" t="s">
        <v>19</v>
      </c>
      <c r="C13" s="14">
        <v>100</v>
      </c>
      <c r="D13" s="14" t="s">
        <v>30</v>
      </c>
      <c r="E13" s="17" t="s">
        <v>8</v>
      </c>
      <c r="F13" s="17"/>
      <c r="G13" s="17" t="s">
        <v>8</v>
      </c>
      <c r="H13" s="17"/>
      <c r="I13" s="17" t="s">
        <v>8</v>
      </c>
      <c r="J13" s="17"/>
      <c r="K13" s="17" t="s">
        <v>8</v>
      </c>
      <c r="L13" s="17"/>
      <c r="M13" s="17" t="s">
        <v>8</v>
      </c>
      <c r="N13" s="17"/>
      <c r="O13" s="17" t="s">
        <v>8</v>
      </c>
      <c r="P13" s="17"/>
    </row>
    <row r="14" spans="1:16" x14ac:dyDescent="0.25">
      <c r="A14" s="2">
        <v>12</v>
      </c>
      <c r="B14" s="5" t="s">
        <v>20</v>
      </c>
      <c r="C14" s="6">
        <v>48000</v>
      </c>
      <c r="D14" s="2" t="s">
        <v>28</v>
      </c>
      <c r="E14" s="10" t="s">
        <v>8</v>
      </c>
      <c r="F14" s="10"/>
      <c r="G14" s="10" t="s">
        <v>8</v>
      </c>
      <c r="H14" s="10"/>
      <c r="I14" s="1">
        <v>3.93</v>
      </c>
      <c r="J14" s="1">
        <f>I14*C14</f>
        <v>188640</v>
      </c>
      <c r="K14" s="10" t="s">
        <v>8</v>
      </c>
      <c r="L14" s="10"/>
      <c r="M14" s="10" t="s">
        <v>8</v>
      </c>
      <c r="N14" s="10"/>
      <c r="O14" s="10" t="s">
        <v>8</v>
      </c>
      <c r="P14" s="10"/>
    </row>
    <row r="15" spans="1:16" x14ac:dyDescent="0.25">
      <c r="A15" s="2">
        <v>13</v>
      </c>
      <c r="B15" s="5" t="s">
        <v>21</v>
      </c>
      <c r="C15" s="6">
        <v>5000</v>
      </c>
      <c r="D15" s="2" t="s">
        <v>29</v>
      </c>
      <c r="E15" s="10" t="s">
        <v>8</v>
      </c>
      <c r="F15" s="10"/>
      <c r="G15" s="10" t="s">
        <v>8</v>
      </c>
      <c r="H15" s="10"/>
      <c r="I15" s="10" t="s">
        <v>8</v>
      </c>
      <c r="J15" s="10"/>
      <c r="K15" s="1">
        <v>1.45</v>
      </c>
      <c r="L15" s="1">
        <f>K15*C15</f>
        <v>7250</v>
      </c>
      <c r="M15" s="1">
        <v>1.59</v>
      </c>
      <c r="N15" s="1">
        <f t="shared" si="1"/>
        <v>7950</v>
      </c>
      <c r="O15" s="10" t="s">
        <v>8</v>
      </c>
      <c r="P15" s="10"/>
    </row>
    <row r="16" spans="1:16" x14ac:dyDescent="0.25">
      <c r="A16" s="2">
        <v>14</v>
      </c>
      <c r="B16" s="5" t="s">
        <v>22</v>
      </c>
      <c r="C16" s="6">
        <v>20000</v>
      </c>
      <c r="D16" s="2" t="s">
        <v>29</v>
      </c>
      <c r="E16" s="10" t="s">
        <v>8</v>
      </c>
      <c r="F16" s="10"/>
      <c r="G16" s="10" t="s">
        <v>8</v>
      </c>
      <c r="H16" s="10"/>
      <c r="I16" s="10" t="s">
        <v>8</v>
      </c>
      <c r="J16" s="10"/>
      <c r="K16" s="1">
        <v>1.45</v>
      </c>
      <c r="L16" s="1">
        <f>K16*C16</f>
        <v>29000</v>
      </c>
      <c r="M16" s="1">
        <v>1.59</v>
      </c>
      <c r="N16" s="1">
        <f t="shared" si="1"/>
        <v>31800</v>
      </c>
      <c r="O16" s="10" t="s">
        <v>8</v>
      </c>
      <c r="P16" s="10"/>
    </row>
    <row r="17" spans="1:16" s="3" customFormat="1" x14ac:dyDescent="0.25">
      <c r="A17" s="19"/>
      <c r="B17" s="20" t="s">
        <v>43</v>
      </c>
      <c r="C17" s="19"/>
      <c r="D17" s="19"/>
      <c r="E17" s="19"/>
      <c r="F17" s="21">
        <f>SUM(F3:F16)</f>
        <v>421524</v>
      </c>
      <c r="H17" s="22">
        <f>H7</f>
        <v>26730</v>
      </c>
      <c r="J17" s="23">
        <f>SUM(J14:J16)</f>
        <v>188640</v>
      </c>
      <c r="L17" s="23">
        <f>SUM(L8:L16)</f>
        <v>106230</v>
      </c>
      <c r="N17" s="24">
        <f>SUM(N8:N16)</f>
        <v>113258</v>
      </c>
      <c r="P17" s="23">
        <f>P7</f>
        <v>15103.199999999999</v>
      </c>
    </row>
    <row r="18" spans="1:16" x14ac:dyDescent="0.25">
      <c r="M18" t="s">
        <v>41</v>
      </c>
    </row>
  </sheetData>
  <mergeCells count="71">
    <mergeCell ref="O15:P15"/>
    <mergeCell ref="O16:P16"/>
    <mergeCell ref="O9:P9"/>
    <mergeCell ref="O10:P10"/>
    <mergeCell ref="O11:P11"/>
    <mergeCell ref="O12:P12"/>
    <mergeCell ref="O13:P13"/>
    <mergeCell ref="O14:P14"/>
    <mergeCell ref="O1:P1"/>
    <mergeCell ref="O3:P3"/>
    <mergeCell ref="O4:P4"/>
    <mergeCell ref="O5:P5"/>
    <mergeCell ref="O6:P6"/>
    <mergeCell ref="O8:P8"/>
    <mergeCell ref="M5:N5"/>
    <mergeCell ref="M6:N6"/>
    <mergeCell ref="M7:N7"/>
    <mergeCell ref="K12:L12"/>
    <mergeCell ref="K13:L13"/>
    <mergeCell ref="K14:L14"/>
    <mergeCell ref="M12:N12"/>
    <mergeCell ref="M13:N13"/>
    <mergeCell ref="M14:N14"/>
    <mergeCell ref="I16:J16"/>
    <mergeCell ref="K1:L1"/>
    <mergeCell ref="M1:N1"/>
    <mergeCell ref="K3:L3"/>
    <mergeCell ref="K4:L4"/>
    <mergeCell ref="K5:L5"/>
    <mergeCell ref="K6:L6"/>
    <mergeCell ref="K7:L7"/>
    <mergeCell ref="M3:N3"/>
    <mergeCell ref="M4:N4"/>
    <mergeCell ref="I9:J9"/>
    <mergeCell ref="I10:J10"/>
    <mergeCell ref="I11:J11"/>
    <mergeCell ref="I12:J12"/>
    <mergeCell ref="I13:J13"/>
    <mergeCell ref="I15:J15"/>
    <mergeCell ref="G14:H14"/>
    <mergeCell ref="G15:H15"/>
    <mergeCell ref="G16:H16"/>
    <mergeCell ref="I1:J1"/>
    <mergeCell ref="I3:J3"/>
    <mergeCell ref="I4:J4"/>
    <mergeCell ref="I5:J5"/>
    <mergeCell ref="I6:J6"/>
    <mergeCell ref="I7:J7"/>
    <mergeCell ref="I8:J8"/>
    <mergeCell ref="G8:H8"/>
    <mergeCell ref="G9:H9"/>
    <mergeCell ref="G10:H10"/>
    <mergeCell ref="G11:H11"/>
    <mergeCell ref="G12:H12"/>
    <mergeCell ref="G13:H13"/>
    <mergeCell ref="E12:F12"/>
    <mergeCell ref="E13:F13"/>
    <mergeCell ref="E14:F14"/>
    <mergeCell ref="E15:F15"/>
    <mergeCell ref="E16:F16"/>
    <mergeCell ref="G1:H1"/>
    <mergeCell ref="G3:H3"/>
    <mergeCell ref="G4:H4"/>
    <mergeCell ref="G5:H5"/>
    <mergeCell ref="G6:H6"/>
    <mergeCell ref="E1:F1"/>
    <mergeCell ref="E6:F6"/>
    <mergeCell ref="E8:F8"/>
    <mergeCell ref="E9:F9"/>
    <mergeCell ref="E10:F10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DetailedItem #	Description of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Albarran, Yvette M.</dc:creator>
  <cp:lastModifiedBy>Albarran, Yvette M.</cp:lastModifiedBy>
  <cp:lastPrinted>2024-04-19T16:52:32Z</cp:lastPrinted>
  <dcterms:created xsi:type="dcterms:W3CDTF">2024-04-19T16:46:50Z</dcterms:created>
  <dcterms:modified xsi:type="dcterms:W3CDTF">2024-04-19T19:52:12Z</dcterms:modified>
</cp:coreProperties>
</file>